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aHP\Google Drive\Share\"/>
    </mc:Choice>
  </mc:AlternateContent>
  <bookViews>
    <workbookView xWindow="0" yWindow="0" windowWidth="28800" windowHeight="12435"/>
  </bookViews>
  <sheets>
    <sheet name="Instructions and Sample" sheetId="16" r:id="rId1"/>
    <sheet name="Summary" sheetId="2" r:id="rId2"/>
    <sheet name="Jan" sheetId="22" r:id="rId3"/>
    <sheet name="Feb" sheetId="35" r:id="rId4"/>
    <sheet name="Mar" sheetId="36" r:id="rId5"/>
    <sheet name="April" sheetId="37" r:id="rId6"/>
    <sheet name="May" sheetId="38" r:id="rId7"/>
    <sheet name="June" sheetId="39" r:id="rId8"/>
    <sheet name="July" sheetId="40" r:id="rId9"/>
    <sheet name="Aug" sheetId="41" r:id="rId10"/>
    <sheet name="Sept" sheetId="42" r:id="rId11"/>
    <sheet name="Oct" sheetId="43" r:id="rId12"/>
    <sheet name="Nov" sheetId="44" r:id="rId13"/>
    <sheet name="Dec" sheetId="45" r:id="rId14"/>
  </sheets>
  <definedNames>
    <definedName name="Tax" localSheetId="5">April!$D$3</definedName>
    <definedName name="Tax" localSheetId="9">Aug!$D$3</definedName>
    <definedName name="Tax" localSheetId="13">Dec!$D$3</definedName>
    <definedName name="Tax" localSheetId="3">Feb!$D$3</definedName>
    <definedName name="Tax" localSheetId="0">'Instructions and Sample'!$D$7</definedName>
    <definedName name="Tax" localSheetId="2">Jan!$D$3</definedName>
    <definedName name="Tax" localSheetId="8">July!$D$3</definedName>
    <definedName name="Tax" localSheetId="7">June!$D$3</definedName>
    <definedName name="Tax" localSheetId="4">Mar!$D$3</definedName>
    <definedName name="Tax" localSheetId="6">May!$D$3</definedName>
    <definedName name="Tax" localSheetId="12">Nov!$D$3</definedName>
    <definedName name="Tax" localSheetId="11">Oct!$D$3</definedName>
    <definedName name="Tax" localSheetId="10">Sept!$D$3</definedName>
    <definedName name="Tax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8" i="2"/>
  <c r="D17" i="2"/>
  <c r="D16" i="2"/>
  <c r="D15" i="2"/>
  <c r="D14" i="2"/>
  <c r="D13" i="2"/>
  <c r="D12" i="2"/>
  <c r="D11" i="2"/>
  <c r="D10" i="2"/>
  <c r="D9" i="2"/>
  <c r="C19" i="2"/>
  <c r="C18" i="2"/>
  <c r="C17" i="2"/>
  <c r="C16" i="2"/>
  <c r="C15" i="2"/>
  <c r="C14" i="2"/>
  <c r="C13" i="2"/>
  <c r="C12" i="2"/>
  <c r="C11" i="2"/>
  <c r="C10" i="2"/>
  <c r="C9" i="2"/>
  <c r="E38" i="45"/>
  <c r="F25" i="45"/>
  <c r="D4" i="45"/>
  <c r="E4" i="45"/>
  <c r="E25" i="45"/>
  <c r="D25" i="45"/>
  <c r="C25" i="45"/>
  <c r="E38" i="44"/>
  <c r="F25" i="44"/>
  <c r="D4" i="44"/>
  <c r="E4" i="44"/>
  <c r="E25" i="44"/>
  <c r="D25" i="44"/>
  <c r="C25" i="44"/>
  <c r="E38" i="43"/>
  <c r="F25" i="43"/>
  <c r="D4" i="43"/>
  <c r="E4" i="43"/>
  <c r="E25" i="43"/>
  <c r="D25" i="43"/>
  <c r="C25" i="43"/>
  <c r="E38" i="42"/>
  <c r="F25" i="42"/>
  <c r="D4" i="42"/>
  <c r="E4" i="42"/>
  <c r="E25" i="42"/>
  <c r="D25" i="42"/>
  <c r="C25" i="42"/>
  <c r="E38" i="41"/>
  <c r="F25" i="41"/>
  <c r="D4" i="41"/>
  <c r="E4" i="41"/>
  <c r="E25" i="41"/>
  <c r="D25" i="41"/>
  <c r="C25" i="41"/>
  <c r="E38" i="40"/>
  <c r="F25" i="40"/>
  <c r="D4" i="40"/>
  <c r="E4" i="40"/>
  <c r="E25" i="40"/>
  <c r="D25" i="40"/>
  <c r="C25" i="40"/>
  <c r="E38" i="39"/>
  <c r="F25" i="39"/>
  <c r="D4" i="39"/>
  <c r="E4" i="39"/>
  <c r="E25" i="39"/>
  <c r="D25" i="39"/>
  <c r="C25" i="39"/>
  <c r="E38" i="38"/>
  <c r="F25" i="38"/>
  <c r="D4" i="38"/>
  <c r="E4" i="38"/>
  <c r="E25" i="38"/>
  <c r="D25" i="38"/>
  <c r="C25" i="38"/>
  <c r="E38" i="37"/>
  <c r="F25" i="37"/>
  <c r="D4" i="37"/>
  <c r="E4" i="37"/>
  <c r="E25" i="37"/>
  <c r="D25" i="37"/>
  <c r="C25" i="37"/>
  <c r="E38" i="36"/>
  <c r="F25" i="36"/>
  <c r="D4" i="36"/>
  <c r="E4" i="36"/>
  <c r="E25" i="36"/>
  <c r="D25" i="36"/>
  <c r="C25" i="36"/>
  <c r="E38" i="35"/>
  <c r="F25" i="35"/>
  <c r="D4" i="35"/>
  <c r="E4" i="35"/>
  <c r="E25" i="35"/>
  <c r="D25" i="35"/>
  <c r="C25" i="35"/>
  <c r="E38" i="22"/>
  <c r="D8" i="2"/>
  <c r="E42" i="16"/>
  <c r="D4" i="22"/>
  <c r="E4" i="22"/>
  <c r="E25" i="22"/>
  <c r="C8" i="2"/>
  <c r="E8" i="2"/>
  <c r="G8" i="2"/>
  <c r="B9" i="2"/>
  <c r="E9" i="2"/>
  <c r="B10" i="2"/>
  <c r="E10" i="2"/>
  <c r="B11" i="2"/>
  <c r="E11" i="2"/>
  <c r="B12" i="2"/>
  <c r="E12" i="2"/>
  <c r="B13" i="2"/>
  <c r="E13" i="2"/>
  <c r="B14" i="2"/>
  <c r="E14" i="2"/>
  <c r="B15" i="2"/>
  <c r="E15" i="2"/>
  <c r="B16" i="2"/>
  <c r="E16" i="2"/>
  <c r="B17" i="2"/>
  <c r="E17" i="2"/>
  <c r="B18" i="2"/>
  <c r="E18" i="2"/>
  <c r="B19" i="2"/>
  <c r="E19" i="2"/>
  <c r="D10" i="16"/>
  <c r="E10" i="16"/>
  <c r="D11" i="16"/>
  <c r="E11" i="16"/>
  <c r="F11" i="16"/>
  <c r="D13" i="16"/>
  <c r="E13" i="16"/>
  <c r="D14" i="16"/>
  <c r="E14" i="16"/>
  <c r="D15" i="16"/>
  <c r="E15" i="16"/>
  <c r="F15" i="16"/>
  <c r="E17" i="16"/>
  <c r="E18" i="16"/>
  <c r="E19" i="16"/>
  <c r="E20" i="16"/>
  <c r="E21" i="16"/>
  <c r="F21" i="16"/>
  <c r="E23" i="16"/>
  <c r="E24" i="16"/>
  <c r="E25" i="16"/>
  <c r="E26" i="16"/>
  <c r="F26" i="16"/>
  <c r="F25" i="22"/>
  <c r="D25" i="22"/>
  <c r="C25" i="22"/>
  <c r="D8" i="16"/>
  <c r="E8" i="16"/>
  <c r="F29" i="16"/>
  <c r="E29" i="16"/>
  <c r="D29" i="16"/>
  <c r="C29" i="16"/>
  <c r="G9" i="2"/>
</calcChain>
</file>

<file path=xl/sharedStrings.xml><?xml version="1.0" encoding="utf-8"?>
<sst xmlns="http://schemas.openxmlformats.org/spreadsheetml/2006/main" count="818" uniqueCount="124">
  <si>
    <t>ASIN</t>
  </si>
  <si>
    <t>Description</t>
  </si>
  <si>
    <t>Purchased</t>
  </si>
  <si>
    <t>Purchase</t>
  </si>
  <si>
    <t>Price</t>
  </si>
  <si>
    <t>Tax</t>
  </si>
  <si>
    <t xml:space="preserve">Total </t>
  </si>
  <si>
    <t>Date</t>
  </si>
  <si>
    <t>Paid</t>
  </si>
  <si>
    <t>Sold</t>
  </si>
  <si>
    <t>Bought</t>
  </si>
  <si>
    <t>COG</t>
  </si>
  <si>
    <t>Difference</t>
  </si>
  <si>
    <t>May</t>
  </si>
  <si>
    <t>Beginning</t>
  </si>
  <si>
    <t>Inventory</t>
  </si>
  <si>
    <t xml:space="preserve">Ending </t>
  </si>
  <si>
    <t>Quickbooks</t>
  </si>
  <si>
    <t>Balance</t>
  </si>
  <si>
    <t>June</t>
  </si>
  <si>
    <t>July</t>
  </si>
  <si>
    <t>Notes</t>
  </si>
  <si>
    <t>From</t>
  </si>
  <si>
    <t xml:space="preserve">Date 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</si>
  <si>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</si>
  <si>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</si>
  <si>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</si>
  <si>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</si>
  <si>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</si>
  <si>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</si>
  <si>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</si>
  <si>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</si>
  <si>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</si>
  <si>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Sales</t>
  </si>
  <si>
    <t>Column B: What you bought</t>
  </si>
  <si>
    <t>Column A: Date You Bought Product</t>
  </si>
  <si>
    <t>Add more rows as needed.</t>
  </si>
  <si>
    <t>Column I: Any notes - expiration date, condition, etc.</t>
  </si>
  <si>
    <t>How</t>
  </si>
  <si>
    <t>Total</t>
  </si>
  <si>
    <t>Receipt</t>
  </si>
  <si>
    <t>Column C:  Price you paid - does not include sales tax</t>
  </si>
  <si>
    <t xml:space="preserve">Column D, Row 3: Enter your tax rate.  </t>
  </si>
  <si>
    <t>Colunm G: Date you sold product - get from Amazon payment page (Optional - but makes it easy to see what sold, what didn't)</t>
  </si>
  <si>
    <t>Column E: Excel will calculate total price</t>
  </si>
  <si>
    <t>Column F: Enter total amount from receipt.  This is just a double check to make sure you didn't miss anything</t>
  </si>
  <si>
    <t>Colunm H: Amazon ASIN (optional)</t>
  </si>
  <si>
    <t>Cherry Pitter</t>
  </si>
  <si>
    <t>Kindle Fire Cover</t>
  </si>
  <si>
    <t>Value Village</t>
  </si>
  <si>
    <t>Operation - Parts for 1st one</t>
  </si>
  <si>
    <t>Ben 10 - ShockSquatch</t>
  </si>
  <si>
    <t>Toys R Us</t>
  </si>
  <si>
    <t>Ben 10 - Feedback</t>
  </si>
  <si>
    <t>Ben 10 - Ben</t>
  </si>
  <si>
    <t>Microfiber Sponges</t>
  </si>
  <si>
    <t>Ross</t>
  </si>
  <si>
    <t>Perfect Polly</t>
  </si>
  <si>
    <t>Zyless Y Peeler</t>
  </si>
  <si>
    <t>Zyliss 3 Pack Knives</t>
  </si>
  <si>
    <t>Bed Bath &amp; Beyond</t>
  </si>
  <si>
    <t>B000000000</t>
  </si>
  <si>
    <t>B000000033</t>
  </si>
  <si>
    <t>B000000456</t>
  </si>
  <si>
    <t>B000000999</t>
  </si>
  <si>
    <t>B000000873</t>
  </si>
  <si>
    <t>B000004222</t>
  </si>
  <si>
    <t>B000006969</t>
  </si>
  <si>
    <t>B000007272</t>
  </si>
  <si>
    <t>B000001234</t>
  </si>
  <si>
    <t>B000055555</t>
  </si>
  <si>
    <t>Sugar</t>
  </si>
  <si>
    <t>Walmart</t>
  </si>
  <si>
    <t>Expires 9/1/15</t>
  </si>
  <si>
    <t>B000011111</t>
  </si>
  <si>
    <t>Totals</t>
  </si>
  <si>
    <t>Column D:  Excel will calculate tax or you enter 0.00 or leave blank if no tax.</t>
  </si>
  <si>
    <t xml:space="preserve">Totals: Columns E and F should match.  </t>
  </si>
  <si>
    <t>Visa</t>
  </si>
  <si>
    <t>Debit Card</t>
  </si>
  <si>
    <t>Cash</t>
  </si>
  <si>
    <t>ENTER 1st PRODUCT ON THIS LINE</t>
  </si>
  <si>
    <t>COPY AND PASTE 1St LINE TO</t>
  </si>
  <si>
    <t>MAINTAIN FORMULAS</t>
  </si>
  <si>
    <t>ADD MORE ROWS AS NEEDED</t>
  </si>
  <si>
    <t>ENTER YOUR TAX RATE IN COLUMN D</t>
  </si>
  <si>
    <t>Instructions:</t>
  </si>
  <si>
    <t>Column B</t>
  </si>
  <si>
    <t>Column C</t>
  </si>
  <si>
    <t>Column D</t>
  </si>
  <si>
    <t>Column E</t>
  </si>
  <si>
    <t>Column F</t>
  </si>
  <si>
    <t>Column G</t>
  </si>
  <si>
    <t>Enter your beginning inventory.  Beginning on Month 2, Excel will calculate</t>
  </si>
  <si>
    <t>Get your total amount bought from the month tab</t>
  </si>
  <si>
    <t>This is a double check if you keep track of inventory somewhere else like Quickbooks</t>
  </si>
  <si>
    <t>Let Excel calculate this and should match column F</t>
  </si>
  <si>
    <t>Cost of Goods Sold Section: Copy and Paste Items Sold in January Below</t>
  </si>
  <si>
    <t>Total COGS</t>
  </si>
  <si>
    <t>Instructions: For Tracking Inventory Bought</t>
  </si>
  <si>
    <t>Instructions: For Tracking Cost Of Goods Sold</t>
  </si>
  <si>
    <t>Each time a product sells, copy and paste the line from your inventory here.</t>
  </si>
  <si>
    <t>Be sure you "PASTE VALUES" and not "FORMULAS"</t>
  </si>
  <si>
    <t>Then Your Total Column will add up your COGS</t>
  </si>
  <si>
    <t>TOTAL COGS</t>
  </si>
  <si>
    <t>Optional</t>
  </si>
  <si>
    <t>Cost of Goods Sold Section: Copy and Paste Items Sold in February Below</t>
  </si>
  <si>
    <t>Cost of Goods Sold Section: Copy and Paste Items Sold in March Below</t>
  </si>
  <si>
    <t>Cost of Goods Sold Section: Copy and Paste Items Sold in April Below</t>
  </si>
  <si>
    <t>Cost of Goods Sold Section: Copy and Paste Items Sold in December Below</t>
  </si>
  <si>
    <t>Cost of Goods Sold Section: Copy and Paste Items Sold in November Below</t>
  </si>
  <si>
    <t>Cost of Goods Sold Section: Copy and Paste Items Sold in October Below</t>
  </si>
  <si>
    <t>Cost of Goods Sold Section: Copy and Paste Items Sold in September Below</t>
  </si>
  <si>
    <t>Cost of Goods Sold Section: Copy and Paste Items Sold in August Below</t>
  </si>
  <si>
    <t>Cost of Goods Sold Section: Copy and Paste Items Sold in July Below</t>
  </si>
  <si>
    <t>Cost of Goods Sold Section: Copy and Paste Items Sold in June Below</t>
  </si>
  <si>
    <t>Cost of Goods Sold Section: Copy and Paste Items Sold in May Below</t>
  </si>
  <si>
    <t>Copy and Paste Items Sold Here</t>
  </si>
  <si>
    <t>Be sure to "PASTE VALUES"</t>
  </si>
  <si>
    <t>Get your total cost of goods sold from the month tab</t>
  </si>
  <si>
    <t>Ending Inventory is: Beg Inv + Bought - COGS</t>
  </si>
  <si>
    <t xml:space="preserve">Use this page to track your running totals.  </t>
  </si>
  <si>
    <t>Some sample data is included.  You will replace the sample data with yours.</t>
  </si>
  <si>
    <t xml:space="preserve">This spreadsheet has been brought to you by www.secondhalfdreams.com for your use.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</si>
</sst>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sz val="11"/>
      <color rgb="FF3F3F76"/>
      <name val="Calibri"/>
      <family val="2"/>
      <scheme val="minor"/>
    </font>
    <font>
      <sz val="9"/>
      <color rgb="FF000000"/>
      <name val="Verdana"/>
      <family val="2"/>
    </font>
    <font>
      <b/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1" fillId="0" borderId="1" xfId="0" applyNumberFormat="1" applyFont="1" applyFill="1" applyBorder="1" applyAlignment="1">
      <alignment horizontal="left" wrapText="1"/>
    </xf>
    <xf numFmtId="0" fontId="3" fillId="2" borderId="2" xfId="1" applyNumberFormat="1" applyAlignment="1">
      <alignment horizontal="center"/>
    </xf>
    <xf numFmtId="0" fontId="0" fillId="3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3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3" borderId="0" xfId="0" applyFont="1" applyFill="1"/>
    <xf numFmtId="0" fontId="0" fillId="0" borderId="0" xfId="0" applyFill="1" applyAlignment="1"/>
    <xf numFmtId="0" fontId="0" fillId="0" borderId="0" xfId="0" applyFill="1"/>
    <xf numFmtId="14" fontId="1" fillId="4" borderId="0" xfId="0" applyNumberFormat="1" applyFont="1" applyFill="1" applyAlignment="1"/>
    <xf numFmtId="4" fontId="1" fillId="4" borderId="0" xfId="0" applyNumberFormat="1" applyFont="1" applyFill="1" applyAlignment="1">
      <alignment horizontal="right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4" fontId="1" fillId="4" borderId="0" xfId="0" applyNumberFormat="1" applyFont="1" applyFill="1" applyAlignment="1">
      <alignment horizontal="left"/>
    </xf>
    <xf numFmtId="4" fontId="0" fillId="4" borderId="0" xfId="0" applyNumberFormat="1" applyFill="1" applyAlignment="1">
      <alignment horizontal="center"/>
    </xf>
    <xf numFmtId="0" fontId="0" fillId="3" borderId="0" xfId="0" applyFont="1" applyFill="1"/>
    <xf numFmtId="4" fontId="0" fillId="4" borderId="0" xfId="0" applyNumberFormat="1" applyFill="1" applyAlignment="1">
      <alignment horizontal="right"/>
    </xf>
    <xf numFmtId="4" fontId="1" fillId="0" borderId="0" xfId="0" applyNumberFormat="1" applyFont="1" applyAlignment="1">
      <alignment horizontal="center" vertical="center"/>
    </xf>
    <xf numFmtId="4" fontId="3" fillId="2" borderId="2" xfId="1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left"/>
    </xf>
    <xf numFmtId="4" fontId="5" fillId="2" borderId="2" xfId="1" applyNumberFormat="1" applyFont="1" applyAlignment="1">
      <alignment horizontal="center"/>
    </xf>
    <xf numFmtId="4" fontId="5" fillId="2" borderId="2" xfId="1" applyNumberFormat="1" applyFont="1" applyAlignment="1">
      <alignment horizontal="center" vertical="center"/>
    </xf>
    <xf numFmtId="0" fontId="0" fillId="5" borderId="0" xfId="0" applyFill="1" applyAlignment="1"/>
    <xf numFmtId="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left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M4" sqref="M4"/>
    </sheetView>
  </sheetViews>
  <sheetFormatPr defaultRowHeight="15" x14ac:dyDescent="0.25"/>
  <cols>
    <col min="1" max="1" width="10.7109375" style="3" bestFit="1" customWidth="1"/>
    <col min="2" max="2" width="34.85546875" style="8" bestFit="1" customWidth="1"/>
    <col min="3" max="6" width="9.140625" style="22"/>
    <col min="7" max="7" width="18.140625" style="1" bestFit="1" customWidth="1"/>
    <col min="8" max="8" width="13.42578125" style="1" customWidth="1"/>
    <col min="9" max="9" width="9.7109375" bestFit="1" customWidth="1"/>
    <col min="10" max="10" width="13.42578125" style="1" bestFit="1" customWidth="1"/>
    <col min="12" max="14" width="9.7109375" bestFit="1" customWidth="1"/>
  </cols>
  <sheetData>
    <row r="1" spans="1:24" x14ac:dyDescent="0.25">
      <c r="B1" s="54" t="s">
        <v>123</v>
      </c>
      <c r="C1" s="55"/>
      <c r="D1" s="55"/>
      <c r="E1" s="55"/>
      <c r="F1" s="55"/>
      <c r="G1" s="56"/>
      <c r="M1" s="33"/>
      <c r="N1" s="33"/>
      <c r="O1" s="33"/>
      <c r="P1" s="33"/>
      <c r="Q1" s="33"/>
    </row>
    <row r="2" spans="1:24" x14ac:dyDescent="0.25">
      <c r="B2" s="32"/>
      <c r="C2" s="21"/>
      <c r="M2" s="33"/>
      <c r="N2" s="33"/>
      <c r="O2" s="33"/>
      <c r="P2" s="33"/>
      <c r="Q2" s="33"/>
    </row>
    <row r="3" spans="1:24" x14ac:dyDescent="0.25">
      <c r="M3" s="33"/>
      <c r="N3" s="33"/>
      <c r="O3" s="33"/>
      <c r="P3" s="33"/>
      <c r="Q3" s="33"/>
    </row>
    <row r="5" spans="1:24" x14ac:dyDescent="0.25">
      <c r="A5" s="10" t="s">
        <v>3</v>
      </c>
      <c r="B5" s="7" t="s">
        <v>1</v>
      </c>
      <c r="C5" s="23" t="s">
        <v>4</v>
      </c>
      <c r="D5" s="23" t="s">
        <v>33</v>
      </c>
      <c r="E5" s="24" t="s">
        <v>6</v>
      </c>
      <c r="F5" s="24" t="s">
        <v>39</v>
      </c>
      <c r="G5" s="10" t="s">
        <v>2</v>
      </c>
      <c r="H5" s="10" t="s">
        <v>38</v>
      </c>
      <c r="I5" s="9" t="s">
        <v>23</v>
      </c>
      <c r="J5" s="10" t="s">
        <v>0</v>
      </c>
      <c r="K5" s="13" t="s">
        <v>21</v>
      </c>
    </row>
    <row r="6" spans="1:24" x14ac:dyDescent="0.25">
      <c r="A6" s="10" t="s">
        <v>7</v>
      </c>
      <c r="B6" s="7"/>
      <c r="C6" s="23" t="s">
        <v>8</v>
      </c>
      <c r="D6" s="23" t="s">
        <v>5</v>
      </c>
      <c r="E6" s="24" t="s">
        <v>8</v>
      </c>
      <c r="F6" s="24" t="s">
        <v>40</v>
      </c>
      <c r="G6" s="10" t="s">
        <v>22</v>
      </c>
      <c r="H6" s="10" t="s">
        <v>8</v>
      </c>
      <c r="I6" s="9" t="s">
        <v>9</v>
      </c>
      <c r="J6" s="10"/>
      <c r="M6" s="31" t="s">
        <v>99</v>
      </c>
      <c r="N6" s="26"/>
      <c r="O6" s="26"/>
      <c r="P6" s="26"/>
      <c r="Q6" s="26"/>
      <c r="R6" s="17"/>
      <c r="S6" s="17"/>
      <c r="T6" s="17"/>
      <c r="U6" s="17"/>
      <c r="V6" s="17"/>
      <c r="W6" s="17"/>
      <c r="X6" s="17"/>
    </row>
    <row r="7" spans="1:24" x14ac:dyDescent="0.25">
      <c r="A7" s="10"/>
      <c r="B7" s="7"/>
      <c r="C7" s="23"/>
      <c r="D7" s="16">
        <v>8.4000000000000005E-2</v>
      </c>
      <c r="E7" s="24"/>
      <c r="F7" s="24"/>
      <c r="G7" s="10"/>
      <c r="H7" s="10"/>
      <c r="I7" s="9"/>
      <c r="J7" s="10"/>
      <c r="M7" s="17" t="s">
        <v>35</v>
      </c>
      <c r="N7" s="26"/>
      <c r="O7" s="26"/>
      <c r="P7" s="26"/>
      <c r="Q7" s="26"/>
      <c r="R7" s="17"/>
      <c r="S7" s="17"/>
      <c r="T7" s="17"/>
      <c r="U7" s="17"/>
      <c r="V7" s="17"/>
      <c r="W7" s="17"/>
      <c r="X7" s="17"/>
    </row>
    <row r="8" spans="1:24" x14ac:dyDescent="0.25">
      <c r="A8" s="18">
        <v>42014</v>
      </c>
      <c r="B8" s="19" t="s">
        <v>47</v>
      </c>
      <c r="C8" s="21">
        <v>4</v>
      </c>
      <c r="D8" s="21">
        <f>C8*Tax</f>
        <v>0.33600000000000002</v>
      </c>
      <c r="E8" s="21">
        <f t="shared" ref="E8:E24" si="0">SUM(C8:D8)</f>
        <v>4.3360000000000003</v>
      </c>
      <c r="F8" s="22">
        <v>4.34</v>
      </c>
      <c r="G8" s="20" t="s">
        <v>60</v>
      </c>
      <c r="H8" s="4" t="s">
        <v>80</v>
      </c>
      <c r="I8" s="4">
        <v>42033</v>
      </c>
      <c r="J8" s="27" t="s">
        <v>61</v>
      </c>
      <c r="K8" s="19"/>
      <c r="M8" s="17" t="s">
        <v>34</v>
      </c>
      <c r="N8" s="26"/>
      <c r="O8" s="26"/>
      <c r="P8" s="26"/>
      <c r="Q8" s="26"/>
      <c r="R8" s="17"/>
      <c r="S8" s="17"/>
      <c r="T8" s="17"/>
      <c r="U8" s="17"/>
      <c r="V8" s="17"/>
      <c r="W8" s="17"/>
      <c r="X8" s="17"/>
    </row>
    <row r="9" spans="1:24" x14ac:dyDescent="0.25">
      <c r="A9" s="18"/>
      <c r="B9" s="19"/>
      <c r="C9" s="21"/>
      <c r="D9" s="21"/>
      <c r="E9" s="21"/>
      <c r="G9" s="20"/>
      <c r="H9" s="4"/>
      <c r="I9" s="20"/>
      <c r="J9" s="10"/>
      <c r="M9" s="17" t="s">
        <v>41</v>
      </c>
      <c r="N9" s="26"/>
      <c r="O9" s="26"/>
      <c r="P9" s="26"/>
      <c r="Q9" s="26"/>
      <c r="R9" s="17"/>
      <c r="S9" s="17"/>
      <c r="T9" s="17"/>
      <c r="U9" s="17"/>
      <c r="V9" s="17"/>
      <c r="W9" s="17"/>
      <c r="X9" s="17"/>
    </row>
    <row r="10" spans="1:24" s="11" customFormat="1" x14ac:dyDescent="0.25">
      <c r="A10" s="4">
        <v>42016</v>
      </c>
      <c r="B10" s="1" t="s">
        <v>48</v>
      </c>
      <c r="C10" s="22">
        <v>2.5</v>
      </c>
      <c r="D10" s="21">
        <f>C10*Tax</f>
        <v>0.21000000000000002</v>
      </c>
      <c r="E10" s="21">
        <f t="shared" si="0"/>
        <v>2.71</v>
      </c>
      <c r="F10" s="25"/>
      <c r="G10" s="3" t="s">
        <v>49</v>
      </c>
      <c r="H10" s="4" t="s">
        <v>79</v>
      </c>
      <c r="I10" s="5">
        <v>42038</v>
      </c>
      <c r="J10" s="27" t="s">
        <v>62</v>
      </c>
      <c r="M10" s="17" t="s">
        <v>42</v>
      </c>
      <c r="N10" s="26"/>
      <c r="O10" s="26"/>
      <c r="P10" s="26"/>
      <c r="Q10" s="26"/>
      <c r="R10" s="17"/>
      <c r="S10" s="17"/>
      <c r="T10" s="17"/>
      <c r="U10" s="17"/>
      <c r="V10" s="46"/>
      <c r="W10" s="46"/>
      <c r="X10" s="46"/>
    </row>
    <row r="11" spans="1:24" s="11" customFormat="1" x14ac:dyDescent="0.25">
      <c r="A11" s="4">
        <v>42016</v>
      </c>
      <c r="B11" s="1" t="s">
        <v>50</v>
      </c>
      <c r="C11" s="22">
        <v>1.99</v>
      </c>
      <c r="D11" s="21">
        <f>C11*Tax</f>
        <v>0.16716</v>
      </c>
      <c r="E11" s="21">
        <f t="shared" si="0"/>
        <v>2.1571600000000002</v>
      </c>
      <c r="F11" s="25">
        <f>SUM(E10:E11)</f>
        <v>4.8671600000000002</v>
      </c>
      <c r="G11" s="3" t="s">
        <v>49</v>
      </c>
      <c r="H11" s="4" t="s">
        <v>79</v>
      </c>
      <c r="I11" s="5">
        <v>42068</v>
      </c>
      <c r="J11" s="27" t="s">
        <v>63</v>
      </c>
      <c r="M11" s="17" t="s">
        <v>76</v>
      </c>
      <c r="N11" s="26"/>
      <c r="O11" s="26"/>
      <c r="P11" s="26"/>
      <c r="Q11" s="26"/>
      <c r="R11" s="17"/>
      <c r="S11" s="17"/>
      <c r="T11" s="17"/>
      <c r="U11" s="17"/>
      <c r="V11" s="46"/>
      <c r="W11" s="46"/>
      <c r="X11" s="46"/>
    </row>
    <row r="12" spans="1:24" s="11" customFormat="1" x14ac:dyDescent="0.25">
      <c r="A12" s="4"/>
      <c r="B12" s="1"/>
      <c r="C12" s="22"/>
      <c r="D12" s="21"/>
      <c r="E12" s="21"/>
      <c r="F12" s="25"/>
      <c r="G12" s="3"/>
      <c r="H12" s="4"/>
      <c r="I12" s="28"/>
      <c r="J12" s="3"/>
      <c r="M12" s="17" t="s">
        <v>44</v>
      </c>
      <c r="N12" s="26"/>
      <c r="O12" s="26"/>
      <c r="P12" s="26"/>
      <c r="Q12" s="26"/>
      <c r="R12" s="17"/>
      <c r="S12" s="17"/>
      <c r="T12" s="17"/>
      <c r="U12" s="17"/>
      <c r="V12" s="46"/>
      <c r="W12" s="46"/>
      <c r="X12" s="46"/>
    </row>
    <row r="13" spans="1:24" s="11" customFormat="1" x14ac:dyDescent="0.25">
      <c r="A13" s="4">
        <v>42017</v>
      </c>
      <c r="B13" s="1" t="s">
        <v>51</v>
      </c>
      <c r="C13" s="22">
        <v>0.9</v>
      </c>
      <c r="D13" s="21">
        <f>C13*Tax</f>
        <v>7.5600000000000001E-2</v>
      </c>
      <c r="E13" s="21">
        <f t="shared" si="0"/>
        <v>0.97560000000000002</v>
      </c>
      <c r="F13" s="25"/>
      <c r="G13" s="3" t="s">
        <v>52</v>
      </c>
      <c r="H13" s="4" t="s">
        <v>78</v>
      </c>
      <c r="I13" s="28"/>
      <c r="J13" s="27" t="s">
        <v>64</v>
      </c>
      <c r="M13" s="17" t="s">
        <v>45</v>
      </c>
      <c r="N13" s="26"/>
      <c r="O13" s="26"/>
      <c r="P13" s="26"/>
      <c r="Q13" s="26"/>
      <c r="R13" s="17"/>
      <c r="S13" s="17"/>
      <c r="T13" s="17"/>
      <c r="U13" s="17"/>
      <c r="V13" s="46"/>
      <c r="W13" s="46"/>
      <c r="X13" s="46"/>
    </row>
    <row r="14" spans="1:24" s="11" customFormat="1" x14ac:dyDescent="0.25">
      <c r="A14" s="4">
        <v>42017</v>
      </c>
      <c r="B14" s="1" t="s">
        <v>53</v>
      </c>
      <c r="C14" s="22">
        <v>0.9</v>
      </c>
      <c r="D14" s="21">
        <f>C14*Tax</f>
        <v>7.5600000000000001E-2</v>
      </c>
      <c r="E14" s="21">
        <f t="shared" si="0"/>
        <v>0.97560000000000002</v>
      </c>
      <c r="F14" s="25"/>
      <c r="G14" s="3" t="s">
        <v>52</v>
      </c>
      <c r="H14" s="4" t="s">
        <v>78</v>
      </c>
      <c r="I14" s="5">
        <v>42041</v>
      </c>
      <c r="J14" s="27" t="s">
        <v>65</v>
      </c>
      <c r="M14" s="17" t="s">
        <v>43</v>
      </c>
      <c r="N14" s="26"/>
      <c r="O14" s="26"/>
      <c r="P14" s="26"/>
      <c r="Q14" s="26"/>
      <c r="R14" s="17"/>
      <c r="S14" s="17"/>
      <c r="T14" s="17"/>
      <c r="U14" s="17"/>
      <c r="V14" s="46"/>
      <c r="W14" s="46"/>
      <c r="X14" s="46"/>
    </row>
    <row r="15" spans="1:24" s="11" customFormat="1" x14ac:dyDescent="0.25">
      <c r="A15" s="4">
        <v>42017</v>
      </c>
      <c r="B15" s="1" t="s">
        <v>54</v>
      </c>
      <c r="C15" s="22">
        <v>0.9</v>
      </c>
      <c r="D15" s="21">
        <f>C15*Tax</f>
        <v>7.5600000000000001E-2</v>
      </c>
      <c r="E15" s="21">
        <f t="shared" si="0"/>
        <v>0.97560000000000002</v>
      </c>
      <c r="F15" s="25">
        <f>SUM(E13:E15)</f>
        <v>2.9268000000000001</v>
      </c>
      <c r="G15" s="3" t="s">
        <v>52</v>
      </c>
      <c r="H15" s="4" t="s">
        <v>78</v>
      </c>
      <c r="I15" s="5">
        <v>42032</v>
      </c>
      <c r="J15" s="27" t="s">
        <v>66</v>
      </c>
      <c r="M15" s="17" t="s">
        <v>46</v>
      </c>
      <c r="N15" s="26"/>
      <c r="O15" s="26"/>
      <c r="P15" s="26"/>
      <c r="Q15" s="26"/>
      <c r="R15" s="17"/>
      <c r="S15" s="17"/>
      <c r="T15" s="17"/>
      <c r="U15" s="17"/>
      <c r="V15" s="46"/>
      <c r="W15" s="46"/>
      <c r="X15" s="46"/>
    </row>
    <row r="16" spans="1:24" s="11" customFormat="1" x14ac:dyDescent="0.25">
      <c r="A16" s="4"/>
      <c r="B16" s="1"/>
      <c r="C16" s="22"/>
      <c r="D16" s="21"/>
      <c r="E16" s="21"/>
      <c r="F16" s="25"/>
      <c r="G16" s="3"/>
      <c r="H16" s="4"/>
      <c r="I16" s="28"/>
      <c r="J16" s="3"/>
      <c r="M16" s="17" t="s">
        <v>37</v>
      </c>
      <c r="N16" s="26"/>
      <c r="O16" s="26"/>
      <c r="P16" s="26"/>
      <c r="Q16" s="26"/>
      <c r="R16" s="17"/>
      <c r="S16" s="17"/>
      <c r="T16" s="17"/>
      <c r="U16" s="17"/>
      <c r="V16" s="46"/>
      <c r="W16" s="46"/>
      <c r="X16" s="46"/>
    </row>
    <row r="17" spans="1:24" s="11" customFormat="1" x14ac:dyDescent="0.25">
      <c r="A17" s="4">
        <v>42021</v>
      </c>
      <c r="B17" s="1" t="s">
        <v>55</v>
      </c>
      <c r="C17" s="22">
        <v>1.99</v>
      </c>
      <c r="D17" s="21">
        <v>0</v>
      </c>
      <c r="E17" s="21">
        <f t="shared" si="0"/>
        <v>1.99</v>
      </c>
      <c r="F17" s="25"/>
      <c r="G17" s="3" t="s">
        <v>56</v>
      </c>
      <c r="H17" s="4" t="s">
        <v>79</v>
      </c>
      <c r="I17" s="5">
        <v>42073</v>
      </c>
      <c r="J17" s="27" t="s">
        <v>67</v>
      </c>
      <c r="M17" s="17"/>
      <c r="N17" s="26"/>
      <c r="O17" s="26"/>
      <c r="P17" s="26"/>
      <c r="Q17" s="26"/>
      <c r="R17" s="17"/>
      <c r="S17" s="17"/>
      <c r="T17" s="17"/>
      <c r="U17" s="17"/>
      <c r="V17" s="46"/>
      <c r="W17" s="46"/>
      <c r="X17" s="46"/>
    </row>
    <row r="18" spans="1:24" x14ac:dyDescent="0.25">
      <c r="A18" s="4">
        <v>42021</v>
      </c>
      <c r="B18" s="1" t="s">
        <v>57</v>
      </c>
      <c r="C18" s="22">
        <v>1.99</v>
      </c>
      <c r="D18" s="21">
        <v>0</v>
      </c>
      <c r="E18" s="21">
        <f t="shared" si="0"/>
        <v>1.99</v>
      </c>
      <c r="G18" s="3" t="s">
        <v>56</v>
      </c>
      <c r="H18" s="4" t="s">
        <v>79</v>
      </c>
      <c r="I18" s="4">
        <v>42059</v>
      </c>
      <c r="J18" s="27" t="s">
        <v>68</v>
      </c>
      <c r="M18" s="17" t="s">
        <v>77</v>
      </c>
      <c r="N18" s="26"/>
      <c r="O18" s="26"/>
      <c r="P18" s="26"/>
      <c r="Q18" s="26"/>
      <c r="R18" s="17"/>
      <c r="S18" s="17"/>
      <c r="T18" s="17"/>
      <c r="U18" s="17"/>
      <c r="V18" s="17"/>
      <c r="W18" s="17"/>
      <c r="X18" s="17"/>
    </row>
    <row r="19" spans="1:24" x14ac:dyDescent="0.25">
      <c r="A19" s="4">
        <v>42021</v>
      </c>
      <c r="B19" s="1" t="s">
        <v>58</v>
      </c>
      <c r="C19" s="22">
        <v>3.99</v>
      </c>
      <c r="D19" s="21">
        <v>0</v>
      </c>
      <c r="E19" s="21">
        <f t="shared" si="0"/>
        <v>3.99</v>
      </c>
      <c r="G19" s="3" t="s">
        <v>56</v>
      </c>
      <c r="H19" s="4" t="s">
        <v>79</v>
      </c>
      <c r="I19" s="3"/>
      <c r="J19" s="27" t="s">
        <v>69</v>
      </c>
      <c r="M19" s="17"/>
      <c r="N19" s="26"/>
      <c r="O19" s="26"/>
      <c r="P19" s="26"/>
      <c r="Q19" s="26"/>
      <c r="R19" s="17"/>
      <c r="S19" s="17"/>
      <c r="T19" s="17"/>
      <c r="U19" s="17"/>
      <c r="V19" s="17"/>
      <c r="W19" s="17"/>
      <c r="X19" s="17"/>
    </row>
    <row r="20" spans="1:24" x14ac:dyDescent="0.25">
      <c r="A20" s="4">
        <v>42021</v>
      </c>
      <c r="B20" s="1" t="s">
        <v>59</v>
      </c>
      <c r="C20" s="22">
        <v>9.99</v>
      </c>
      <c r="D20" s="21">
        <v>0</v>
      </c>
      <c r="E20" s="21">
        <f t="shared" si="0"/>
        <v>9.99</v>
      </c>
      <c r="G20" s="3" t="s">
        <v>56</v>
      </c>
      <c r="H20" s="4" t="s">
        <v>79</v>
      </c>
      <c r="I20" s="4">
        <v>42073</v>
      </c>
      <c r="J20" s="27" t="s">
        <v>70</v>
      </c>
      <c r="M20" s="17" t="s">
        <v>36</v>
      </c>
      <c r="N20" s="26"/>
      <c r="O20" s="26"/>
      <c r="P20" s="26"/>
      <c r="Q20" s="26"/>
      <c r="R20" s="17"/>
      <c r="S20" s="17"/>
      <c r="T20" s="17"/>
      <c r="U20" s="17"/>
      <c r="V20" s="17"/>
      <c r="W20" s="17"/>
      <c r="X20" s="17"/>
    </row>
    <row r="21" spans="1:24" x14ac:dyDescent="0.25">
      <c r="A21" s="4">
        <v>42021</v>
      </c>
      <c r="B21" s="1" t="s">
        <v>59</v>
      </c>
      <c r="C21" s="22">
        <v>9.99</v>
      </c>
      <c r="D21" s="21">
        <v>0</v>
      </c>
      <c r="E21" s="21">
        <f t="shared" si="0"/>
        <v>9.99</v>
      </c>
      <c r="F21" s="22">
        <f>SUM(E17:E21)</f>
        <v>27.950000000000003</v>
      </c>
      <c r="G21" s="3" t="s">
        <v>56</v>
      </c>
      <c r="H21" s="4" t="s">
        <v>79</v>
      </c>
      <c r="I21" s="3"/>
      <c r="J21" s="27" t="s">
        <v>70</v>
      </c>
      <c r="V21" s="33"/>
      <c r="W21" s="33"/>
      <c r="X21" s="33"/>
    </row>
    <row r="22" spans="1:24" x14ac:dyDescent="0.25">
      <c r="A22" s="4"/>
      <c r="G22" s="29"/>
      <c r="H22" s="29"/>
      <c r="I22" s="3"/>
      <c r="J22" s="29"/>
    </row>
    <row r="23" spans="1:24" x14ac:dyDescent="0.25">
      <c r="A23" s="4">
        <v>42022</v>
      </c>
      <c r="B23" s="1" t="s">
        <v>71</v>
      </c>
      <c r="C23" s="22">
        <v>0.75</v>
      </c>
      <c r="D23" s="22">
        <v>0</v>
      </c>
      <c r="E23" s="21">
        <f t="shared" si="0"/>
        <v>0.75</v>
      </c>
      <c r="G23" s="29" t="s">
        <v>72</v>
      </c>
      <c r="H23" s="29" t="s">
        <v>78</v>
      </c>
      <c r="I23" s="4">
        <v>42040</v>
      </c>
      <c r="J23" s="27" t="s">
        <v>74</v>
      </c>
      <c r="K23" t="s">
        <v>73</v>
      </c>
    </row>
    <row r="24" spans="1:24" x14ac:dyDescent="0.25">
      <c r="A24" s="4">
        <v>42022</v>
      </c>
      <c r="B24" s="1" t="s">
        <v>71</v>
      </c>
      <c r="C24" s="22">
        <v>0.75</v>
      </c>
      <c r="D24" s="22">
        <v>0</v>
      </c>
      <c r="E24" s="21">
        <f t="shared" si="0"/>
        <v>0.75</v>
      </c>
      <c r="G24" s="29" t="s">
        <v>72</v>
      </c>
      <c r="H24" s="29" t="s">
        <v>78</v>
      </c>
      <c r="I24" s="4">
        <v>42044</v>
      </c>
      <c r="J24" s="27" t="s">
        <v>74</v>
      </c>
      <c r="K24" t="s">
        <v>73</v>
      </c>
    </row>
    <row r="25" spans="1:24" x14ac:dyDescent="0.25">
      <c r="A25" s="4">
        <v>42022</v>
      </c>
      <c r="B25" s="1" t="s">
        <v>71</v>
      </c>
      <c r="C25" s="22">
        <v>0.75</v>
      </c>
      <c r="D25" s="22">
        <v>0</v>
      </c>
      <c r="E25" s="21">
        <f t="shared" ref="E25:E26" si="1">SUM(C25:D25)</f>
        <v>0.75</v>
      </c>
      <c r="G25" s="29" t="s">
        <v>72</v>
      </c>
      <c r="H25" s="29" t="s">
        <v>78</v>
      </c>
      <c r="I25" s="3"/>
      <c r="J25" s="27" t="s">
        <v>74</v>
      </c>
      <c r="K25" t="s">
        <v>73</v>
      </c>
    </row>
    <row r="26" spans="1:24" x14ac:dyDescent="0.25">
      <c r="A26" s="4">
        <v>42022</v>
      </c>
      <c r="B26" s="1" t="s">
        <v>71</v>
      </c>
      <c r="C26" s="22">
        <v>0.75</v>
      </c>
      <c r="D26" s="22">
        <v>0</v>
      </c>
      <c r="E26" s="21">
        <f t="shared" si="1"/>
        <v>0.75</v>
      </c>
      <c r="F26" s="22">
        <f>SUM(E23:E26)</f>
        <v>3</v>
      </c>
      <c r="G26" s="29" t="s">
        <v>72</v>
      </c>
      <c r="H26" s="29" t="s">
        <v>78</v>
      </c>
      <c r="I26" s="3"/>
      <c r="J26" s="27" t="s">
        <v>74</v>
      </c>
      <c r="K26" t="s">
        <v>73</v>
      </c>
    </row>
    <row r="27" spans="1:24" x14ac:dyDescent="0.25">
      <c r="A27" s="4"/>
      <c r="G27" s="14"/>
      <c r="H27" s="14"/>
      <c r="J27" s="14"/>
    </row>
    <row r="28" spans="1:24" x14ac:dyDescent="0.25">
      <c r="A28" s="4"/>
      <c r="G28" s="14"/>
      <c r="H28" s="14"/>
      <c r="J28" s="14"/>
    </row>
    <row r="29" spans="1:24" x14ac:dyDescent="0.25">
      <c r="A29" s="30" t="s">
        <v>75</v>
      </c>
      <c r="C29" s="23">
        <f>SUM(C8:C26)</f>
        <v>42.140000000000008</v>
      </c>
      <c r="D29" s="23">
        <f t="shared" ref="D29:F29" si="2">SUM(D8:D26)</f>
        <v>0.93996000000000002</v>
      </c>
      <c r="E29" s="23">
        <f t="shared" si="2"/>
        <v>43.079960000000007</v>
      </c>
      <c r="F29" s="23">
        <f t="shared" si="2"/>
        <v>43.083960000000005</v>
      </c>
      <c r="G29" s="14"/>
      <c r="H29" s="14"/>
      <c r="J29" s="14"/>
    </row>
    <row r="30" spans="1:24" x14ac:dyDescent="0.25">
      <c r="A30" s="30"/>
      <c r="C30" s="23"/>
      <c r="D30" s="23"/>
      <c r="E30" s="23"/>
      <c r="F30" s="23"/>
      <c r="G30" s="14"/>
      <c r="H30" s="14"/>
      <c r="J30" s="14"/>
    </row>
    <row r="31" spans="1:24" x14ac:dyDescent="0.25">
      <c r="A31" s="4"/>
      <c r="G31" s="14"/>
      <c r="H31" s="14"/>
      <c r="J31" s="14"/>
    </row>
    <row r="32" spans="1:24" x14ac:dyDescent="0.25">
      <c r="A32" s="34"/>
      <c r="B32" s="34" t="s">
        <v>97</v>
      </c>
      <c r="C32" s="38"/>
      <c r="D32" s="38"/>
      <c r="E32" s="38"/>
      <c r="F32" s="38"/>
      <c r="G32" s="38"/>
      <c r="H32" s="38"/>
      <c r="I32" s="38"/>
      <c r="J32" s="44"/>
      <c r="K32" s="34"/>
      <c r="M32" s="31" t="s">
        <v>100</v>
      </c>
      <c r="N32" s="31"/>
      <c r="O32" s="31"/>
      <c r="P32" s="31"/>
      <c r="Q32" s="17"/>
      <c r="R32" s="17"/>
      <c r="S32" s="17"/>
      <c r="T32" s="17"/>
    </row>
    <row r="33" spans="1:20" x14ac:dyDescent="0.25">
      <c r="A33" s="30" t="s">
        <v>3</v>
      </c>
      <c r="B33" s="7" t="s">
        <v>1</v>
      </c>
      <c r="C33" s="23" t="s">
        <v>4</v>
      </c>
      <c r="D33" s="23" t="s">
        <v>33</v>
      </c>
      <c r="E33" s="24" t="s">
        <v>6</v>
      </c>
      <c r="F33" s="24" t="s">
        <v>39</v>
      </c>
      <c r="G33" s="10" t="s">
        <v>2</v>
      </c>
      <c r="H33" s="10" t="s">
        <v>38</v>
      </c>
      <c r="I33" s="36" t="s">
        <v>23</v>
      </c>
      <c r="J33" s="10" t="s">
        <v>0</v>
      </c>
      <c r="K33" s="13" t="s">
        <v>21</v>
      </c>
      <c r="M33" s="17" t="s">
        <v>101</v>
      </c>
      <c r="N33" s="17"/>
      <c r="O33" s="17"/>
      <c r="P33" s="17"/>
      <c r="Q33" s="17"/>
      <c r="R33" s="17"/>
      <c r="S33" s="17"/>
      <c r="T33" s="17"/>
    </row>
    <row r="34" spans="1:20" x14ac:dyDescent="0.25">
      <c r="A34" s="30" t="s">
        <v>7</v>
      </c>
      <c r="B34" s="7"/>
      <c r="C34" s="23" t="s">
        <v>8</v>
      </c>
      <c r="D34" s="23" t="s">
        <v>5</v>
      </c>
      <c r="E34" s="24" t="s">
        <v>8</v>
      </c>
      <c r="F34" s="24" t="s">
        <v>40</v>
      </c>
      <c r="G34" s="10" t="s">
        <v>22</v>
      </c>
      <c r="H34" s="10" t="s">
        <v>8</v>
      </c>
      <c r="I34" s="36" t="s">
        <v>9</v>
      </c>
      <c r="J34" s="40"/>
      <c r="M34" s="31" t="s">
        <v>102</v>
      </c>
      <c r="N34" s="31"/>
      <c r="O34" s="31"/>
      <c r="P34" s="31"/>
      <c r="Q34" s="31"/>
      <c r="R34" s="17"/>
      <c r="S34" s="17"/>
      <c r="T34" s="17"/>
    </row>
    <row r="35" spans="1:20" x14ac:dyDescent="0.25">
      <c r="A35" s="4">
        <v>42017</v>
      </c>
      <c r="B35" s="8" t="s">
        <v>54</v>
      </c>
      <c r="C35" s="22">
        <v>0.9</v>
      </c>
      <c r="D35" s="22">
        <v>7.5600000000000001E-2</v>
      </c>
      <c r="E35" s="22">
        <v>0.97560000000000002</v>
      </c>
      <c r="F35" s="22">
        <v>2.9268000000000001</v>
      </c>
      <c r="G35" s="3" t="s">
        <v>52</v>
      </c>
      <c r="H35" s="3" t="s">
        <v>78</v>
      </c>
      <c r="I35" s="4">
        <v>42032</v>
      </c>
      <c r="J35" s="1" t="s">
        <v>66</v>
      </c>
      <c r="M35" s="17" t="s">
        <v>103</v>
      </c>
      <c r="N35" s="17"/>
      <c r="O35" s="17"/>
      <c r="P35" s="17"/>
      <c r="Q35" s="17"/>
      <c r="R35" s="17"/>
      <c r="S35" s="17"/>
      <c r="T35" s="17"/>
    </row>
    <row r="36" spans="1:20" x14ac:dyDescent="0.25">
      <c r="A36" s="4">
        <v>42014</v>
      </c>
      <c r="B36" s="8" t="s">
        <v>47</v>
      </c>
      <c r="C36" s="22">
        <v>4</v>
      </c>
      <c r="D36" s="22">
        <v>0.33600000000000002</v>
      </c>
      <c r="E36" s="22">
        <v>4.3360000000000003</v>
      </c>
      <c r="F36" s="22">
        <v>4.34</v>
      </c>
      <c r="G36" s="3" t="s">
        <v>60</v>
      </c>
      <c r="H36" s="3" t="s">
        <v>80</v>
      </c>
      <c r="I36" s="4">
        <v>42033</v>
      </c>
      <c r="J36" s="1" t="s">
        <v>61</v>
      </c>
    </row>
    <row r="37" spans="1:20" x14ac:dyDescent="0.25">
      <c r="A37" s="4"/>
      <c r="G37" s="3"/>
      <c r="H37" s="3"/>
      <c r="I37" s="4"/>
    </row>
    <row r="38" spans="1:20" x14ac:dyDescent="0.25">
      <c r="A38" s="4"/>
      <c r="G38" s="3"/>
      <c r="H38" s="3"/>
      <c r="I38" s="4"/>
    </row>
    <row r="39" spans="1:20" x14ac:dyDescent="0.25">
      <c r="A39" s="4"/>
      <c r="G39" s="3"/>
      <c r="H39" s="3"/>
      <c r="I39" s="4"/>
    </row>
    <row r="40" spans="1:20" x14ac:dyDescent="0.25">
      <c r="A40" s="4"/>
      <c r="G40" s="3"/>
      <c r="H40" s="3"/>
      <c r="I40" s="4"/>
    </row>
    <row r="41" spans="1:20" x14ac:dyDescent="0.25">
      <c r="A41" s="4"/>
      <c r="G41" s="3"/>
      <c r="H41" s="3"/>
      <c r="I41" s="4"/>
    </row>
    <row r="42" spans="1:20" x14ac:dyDescent="0.25">
      <c r="A42" s="4"/>
      <c r="C42" s="45"/>
      <c r="D42" s="35" t="s">
        <v>104</v>
      </c>
      <c r="E42" s="39">
        <f>SUM(E35:E41)</f>
        <v>5.3116000000000003</v>
      </c>
      <c r="F42" s="23"/>
      <c r="G42" s="3"/>
      <c r="H42" s="3"/>
      <c r="I42" s="4"/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1" sqref="B31:B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39</v>
      </c>
      <c r="G1" s="10" t="s">
        <v>2</v>
      </c>
      <c r="H1" s="10" t="s">
        <v>38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40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85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81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60</v>
      </c>
      <c r="H4" s="4" t="s">
        <v>80</v>
      </c>
      <c r="I4" s="4">
        <v>42033</v>
      </c>
      <c r="J4" s="41" t="s">
        <v>61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82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83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84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75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113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39</v>
      </c>
      <c r="G29" s="10" t="s">
        <v>2</v>
      </c>
      <c r="H29" s="10" t="s">
        <v>38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40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117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52</v>
      </c>
      <c r="H31" s="3" t="s">
        <v>78</v>
      </c>
      <c r="I31" s="4">
        <v>42224</v>
      </c>
      <c r="J31" s="1" t="s">
        <v>66</v>
      </c>
    </row>
    <row r="32" spans="1:11" x14ac:dyDescent="0.25">
      <c r="B32" s="8" t="s">
        <v>118</v>
      </c>
    </row>
    <row r="38" spans="3:6" x14ac:dyDescent="0.25">
      <c r="C38" s="45"/>
      <c r="D38" s="47" t="s">
        <v>98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2" sqref="I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39</v>
      </c>
      <c r="G1" s="10" t="s">
        <v>2</v>
      </c>
      <c r="H1" s="10" t="s">
        <v>38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40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85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81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60</v>
      </c>
      <c r="H4" s="4" t="s">
        <v>80</v>
      </c>
      <c r="I4" s="4">
        <v>42033</v>
      </c>
      <c r="J4" s="41" t="s">
        <v>61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82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83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84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75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112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39</v>
      </c>
      <c r="G29" s="10" t="s">
        <v>2</v>
      </c>
      <c r="H29" s="10" t="s">
        <v>38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40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117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52</v>
      </c>
      <c r="H31" s="3" t="s">
        <v>78</v>
      </c>
      <c r="I31" s="4">
        <v>42257</v>
      </c>
      <c r="J31" s="1" t="s">
        <v>66</v>
      </c>
    </row>
    <row r="32" spans="1:11" x14ac:dyDescent="0.25">
      <c r="B32" s="8" t="s">
        <v>118</v>
      </c>
    </row>
    <row r="38" spans="3:6" x14ac:dyDescent="0.25">
      <c r="C38" s="45"/>
      <c r="D38" s="47" t="s">
        <v>98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3" sqref="I33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10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39</v>
      </c>
      <c r="G1" s="10" t="s">
        <v>2</v>
      </c>
      <c r="H1" s="10" t="s">
        <v>38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40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85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81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60</v>
      </c>
      <c r="H4" s="4" t="s">
        <v>80</v>
      </c>
      <c r="I4" s="4">
        <v>42033</v>
      </c>
      <c r="J4" s="41" t="s">
        <v>61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82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83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84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75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111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39</v>
      </c>
      <c r="G29" s="10" t="s">
        <v>2</v>
      </c>
      <c r="H29" s="10" t="s">
        <v>38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40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117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52</v>
      </c>
      <c r="H31" s="3" t="s">
        <v>78</v>
      </c>
      <c r="I31" s="4">
        <v>42323</v>
      </c>
      <c r="J31" s="1" t="s">
        <v>66</v>
      </c>
    </row>
    <row r="32" spans="1:11" x14ac:dyDescent="0.25">
      <c r="B32" s="8" t="s">
        <v>118</v>
      </c>
    </row>
    <row r="38" spans="3:6" x14ac:dyDescent="0.25">
      <c r="C38" s="45"/>
      <c r="D38" s="47" t="s">
        <v>98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3" sqref="A33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10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39</v>
      </c>
      <c r="G1" s="10" t="s">
        <v>2</v>
      </c>
      <c r="H1" s="10" t="s">
        <v>38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40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85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81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60</v>
      </c>
      <c r="H4" s="4" t="s">
        <v>80</v>
      </c>
      <c r="I4" s="4">
        <v>42033</v>
      </c>
      <c r="J4" s="41" t="s">
        <v>61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82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83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84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75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110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39</v>
      </c>
      <c r="G29" s="10" t="s">
        <v>2</v>
      </c>
      <c r="H29" s="10" t="s">
        <v>38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40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117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52</v>
      </c>
      <c r="H31" s="3" t="s">
        <v>78</v>
      </c>
      <c r="I31" s="4">
        <v>42336</v>
      </c>
      <c r="J31" s="1" t="s">
        <v>66</v>
      </c>
    </row>
    <row r="32" spans="1:11" x14ac:dyDescent="0.25">
      <c r="B32" s="8" t="s">
        <v>118</v>
      </c>
    </row>
    <row r="38" spans="3:6" x14ac:dyDescent="0.25">
      <c r="C38" s="45"/>
      <c r="D38" s="47" t="s">
        <v>98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3" sqref="A33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39</v>
      </c>
      <c r="G1" s="10" t="s">
        <v>2</v>
      </c>
      <c r="H1" s="10" t="s">
        <v>38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40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85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81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60</v>
      </c>
      <c r="H4" s="4" t="s">
        <v>80</v>
      </c>
      <c r="I4" s="4">
        <v>42033</v>
      </c>
      <c r="J4" s="41" t="s">
        <v>61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82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83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84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75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109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39</v>
      </c>
      <c r="G29" s="10" t="s">
        <v>2</v>
      </c>
      <c r="H29" s="10" t="s">
        <v>38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40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117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52</v>
      </c>
      <c r="H31" s="3" t="s">
        <v>78</v>
      </c>
      <c r="I31" s="4">
        <v>42341</v>
      </c>
      <c r="J31" s="1" t="s">
        <v>66</v>
      </c>
    </row>
    <row r="32" spans="1:11" x14ac:dyDescent="0.25">
      <c r="B32" s="8" t="s">
        <v>118</v>
      </c>
    </row>
    <row r="38" spans="3:6" x14ac:dyDescent="0.25">
      <c r="C38" s="45"/>
      <c r="D38" s="47" t="s">
        <v>98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3" sqref="B3"/>
    </sheetView>
  </sheetViews>
  <sheetFormatPr defaultRowHeight="15" x14ac:dyDescent="0.25"/>
  <cols>
    <col min="1" max="1" width="12.5703125" customWidth="1"/>
    <col min="2" max="2" width="13.42578125" style="22" bestFit="1" customWidth="1"/>
    <col min="3" max="3" width="16.42578125" style="22" bestFit="1" customWidth="1"/>
    <col min="4" max="4" width="9.28515625" style="22" bestFit="1" customWidth="1"/>
    <col min="5" max="5" width="16.140625" style="22" bestFit="1" customWidth="1"/>
    <col min="6" max="6" width="11.28515625" style="22" bestFit="1" customWidth="1"/>
    <col min="7" max="7" width="10.42578125" style="22" bestFit="1" customWidth="1"/>
  </cols>
  <sheetData>
    <row r="1" spans="1:7" x14ac:dyDescent="0.25">
      <c r="B1" s="54" t="s">
        <v>121</v>
      </c>
      <c r="C1" s="55"/>
      <c r="D1" s="55"/>
      <c r="E1" s="55"/>
      <c r="F1" s="55"/>
      <c r="G1" s="55"/>
    </row>
    <row r="2" spans="1:7" x14ac:dyDescent="0.25">
      <c r="B2" s="54" t="s">
        <v>122</v>
      </c>
      <c r="C2" s="55"/>
      <c r="D2" s="55"/>
      <c r="E2" s="55"/>
      <c r="F2" s="55"/>
      <c r="G2" s="55"/>
    </row>
    <row r="3" spans="1:7" x14ac:dyDescent="0.25">
      <c r="B3" s="32"/>
      <c r="C3" s="21"/>
      <c r="D3" s="21"/>
      <c r="E3" s="21"/>
      <c r="F3" s="21"/>
      <c r="G3" s="21"/>
    </row>
    <row r="4" spans="1:7" x14ac:dyDescent="0.25">
      <c r="C4" s="23"/>
      <c r="D4" s="23"/>
    </row>
    <row r="5" spans="1:7" x14ac:dyDescent="0.25">
      <c r="F5" s="52" t="s">
        <v>105</v>
      </c>
      <c r="G5" s="52" t="s">
        <v>105</v>
      </c>
    </row>
    <row r="6" spans="1:7" x14ac:dyDescent="0.25">
      <c r="A6" s="2"/>
      <c r="B6" s="48" t="s">
        <v>14</v>
      </c>
      <c r="C6" s="48" t="s">
        <v>10</v>
      </c>
      <c r="D6" s="48" t="s">
        <v>11</v>
      </c>
      <c r="E6" s="48" t="s">
        <v>16</v>
      </c>
      <c r="F6" s="53" t="s">
        <v>17</v>
      </c>
      <c r="G6" s="53" t="s">
        <v>12</v>
      </c>
    </row>
    <row r="7" spans="1:7" x14ac:dyDescent="0.25">
      <c r="A7" s="15">
        <v>2015</v>
      </c>
      <c r="B7" s="48" t="s">
        <v>15</v>
      </c>
      <c r="C7" s="48"/>
      <c r="D7" s="48" t="s">
        <v>9</v>
      </c>
      <c r="E7" s="48" t="s">
        <v>15</v>
      </c>
      <c r="F7" s="53" t="s">
        <v>18</v>
      </c>
      <c r="G7" s="53"/>
    </row>
    <row r="8" spans="1:7" x14ac:dyDescent="0.25">
      <c r="A8" t="s">
        <v>24</v>
      </c>
      <c r="B8" s="49">
        <v>0</v>
      </c>
      <c r="C8" s="22">
        <f>Jan!E25</f>
        <v>4.3360000000000003</v>
      </c>
      <c r="D8" s="22">
        <f>Jan!E38</f>
        <v>0.97560000000000002</v>
      </c>
      <c r="E8" s="50">
        <f t="shared" ref="E8:E19" si="0">B8+C8-D8</f>
        <v>3.3604000000000003</v>
      </c>
      <c r="F8" s="49">
        <v>3.36</v>
      </c>
      <c r="G8" s="49">
        <f>E8-F8</f>
        <v>4.0000000000040004E-4</v>
      </c>
    </row>
    <row r="9" spans="1:7" x14ac:dyDescent="0.25">
      <c r="A9" t="s">
        <v>25</v>
      </c>
      <c r="B9" s="22">
        <f>E8</f>
        <v>3.3604000000000003</v>
      </c>
      <c r="C9" s="22">
        <f>Feb!E25</f>
        <v>4.3360000000000003</v>
      </c>
      <c r="D9" s="22">
        <f>Feb!E38</f>
        <v>0.97560000000000002</v>
      </c>
      <c r="E9" s="50">
        <f t="shared" si="0"/>
        <v>6.7208000000000006</v>
      </c>
      <c r="F9" s="49">
        <v>6.72</v>
      </c>
      <c r="G9" s="49">
        <f t="shared" ref="G9" si="1">E9-F9</f>
        <v>8.0000000000080007E-4</v>
      </c>
    </row>
    <row r="10" spans="1:7" x14ac:dyDescent="0.25">
      <c r="A10" t="s">
        <v>26</v>
      </c>
      <c r="B10" s="22">
        <f>E9</f>
        <v>6.7208000000000006</v>
      </c>
      <c r="C10" s="22">
        <f>Mar!E25</f>
        <v>4.3360000000000003</v>
      </c>
      <c r="D10" s="22">
        <f>Mar!E38</f>
        <v>0.97560000000000002</v>
      </c>
      <c r="E10" s="50">
        <f t="shared" si="0"/>
        <v>10.081200000000001</v>
      </c>
      <c r="F10" s="49"/>
      <c r="G10" s="49"/>
    </row>
    <row r="11" spans="1:7" x14ac:dyDescent="0.25">
      <c r="A11" t="s">
        <v>27</v>
      </c>
      <c r="B11" s="22">
        <f>E10</f>
        <v>10.081200000000001</v>
      </c>
      <c r="C11" s="22">
        <f>April!E25</f>
        <v>4.3360000000000003</v>
      </c>
      <c r="D11" s="22">
        <f>April!E38</f>
        <v>0.97560000000000002</v>
      </c>
      <c r="E11" s="50">
        <f t="shared" si="0"/>
        <v>13.441600000000001</v>
      </c>
      <c r="F11" s="49"/>
      <c r="G11" s="49"/>
    </row>
    <row r="12" spans="1:7" x14ac:dyDescent="0.25">
      <c r="A12" t="s">
        <v>13</v>
      </c>
      <c r="B12" s="22">
        <f t="shared" ref="B12:B19" si="2">E11</f>
        <v>13.441600000000001</v>
      </c>
      <c r="C12" s="22">
        <f>May!E25</f>
        <v>4.3360000000000003</v>
      </c>
      <c r="D12" s="22">
        <f>May!E38</f>
        <v>0.97560000000000002</v>
      </c>
      <c r="E12" s="50">
        <f t="shared" si="0"/>
        <v>16.802</v>
      </c>
      <c r="F12" s="49"/>
      <c r="G12" s="49"/>
    </row>
    <row r="13" spans="1:7" x14ac:dyDescent="0.25">
      <c r="A13" t="s">
        <v>19</v>
      </c>
      <c r="B13" s="22">
        <f t="shared" si="2"/>
        <v>16.802</v>
      </c>
      <c r="C13" s="22">
        <f>June!E25</f>
        <v>4.3360000000000003</v>
      </c>
      <c r="D13" s="22">
        <f>June!E38</f>
        <v>0.97560000000000002</v>
      </c>
      <c r="E13" s="50">
        <f t="shared" si="0"/>
        <v>20.162399999999998</v>
      </c>
      <c r="F13" s="49"/>
      <c r="G13" s="49"/>
    </row>
    <row r="14" spans="1:7" x14ac:dyDescent="0.25">
      <c r="A14" t="s">
        <v>20</v>
      </c>
      <c r="B14" s="22">
        <f t="shared" si="2"/>
        <v>20.162399999999998</v>
      </c>
      <c r="C14" s="22">
        <f>July!E25</f>
        <v>4.3360000000000003</v>
      </c>
      <c r="D14" s="22">
        <f>July!E38</f>
        <v>0.97560000000000002</v>
      </c>
      <c r="E14" s="50">
        <f t="shared" si="0"/>
        <v>23.522799999999997</v>
      </c>
      <c r="F14" s="49"/>
      <c r="G14" s="49"/>
    </row>
    <row r="15" spans="1:7" x14ac:dyDescent="0.25">
      <c r="A15" t="s">
        <v>28</v>
      </c>
      <c r="B15" s="22">
        <f t="shared" si="2"/>
        <v>23.522799999999997</v>
      </c>
      <c r="C15" s="22">
        <f>Aug!E25</f>
        <v>4.3360000000000003</v>
      </c>
      <c r="D15" s="22">
        <f>Aug!E38</f>
        <v>0.97560000000000002</v>
      </c>
      <c r="E15" s="50">
        <f t="shared" si="0"/>
        <v>26.883199999999995</v>
      </c>
      <c r="F15" s="49"/>
      <c r="G15" s="49"/>
    </row>
    <row r="16" spans="1:7" x14ac:dyDescent="0.25">
      <c r="A16" t="s">
        <v>29</v>
      </c>
      <c r="B16" s="22">
        <f t="shared" si="2"/>
        <v>26.883199999999995</v>
      </c>
      <c r="C16" s="22">
        <f>Sept!E25</f>
        <v>4.3360000000000003</v>
      </c>
      <c r="D16" s="22">
        <f>Sept!E38</f>
        <v>0.97560000000000002</v>
      </c>
      <c r="E16" s="50">
        <f t="shared" si="0"/>
        <v>30.243599999999994</v>
      </c>
      <c r="F16" s="49"/>
      <c r="G16" s="49"/>
    </row>
    <row r="17" spans="1:7" x14ac:dyDescent="0.25">
      <c r="A17" t="s">
        <v>30</v>
      </c>
      <c r="B17" s="22">
        <f t="shared" si="2"/>
        <v>30.243599999999994</v>
      </c>
      <c r="C17" s="22">
        <f>Oct!E25</f>
        <v>4.3360000000000003</v>
      </c>
      <c r="D17" s="22">
        <f>Oct!E38</f>
        <v>0.97560000000000002</v>
      </c>
      <c r="E17" s="50">
        <f t="shared" si="0"/>
        <v>33.603999999999992</v>
      </c>
      <c r="F17" s="49"/>
      <c r="G17" s="49"/>
    </row>
    <row r="18" spans="1:7" x14ac:dyDescent="0.25">
      <c r="A18" t="s">
        <v>31</v>
      </c>
      <c r="B18" s="22">
        <f t="shared" si="2"/>
        <v>33.603999999999992</v>
      </c>
      <c r="C18" s="22">
        <f>Nov!E25</f>
        <v>4.3360000000000003</v>
      </c>
      <c r="D18" s="22">
        <f>Nov!E38</f>
        <v>0.97560000000000002</v>
      </c>
      <c r="E18" s="50">
        <f t="shared" si="0"/>
        <v>36.964399999999991</v>
      </c>
      <c r="F18" s="49"/>
      <c r="G18" s="49"/>
    </row>
    <row r="19" spans="1:7" x14ac:dyDescent="0.25">
      <c r="A19" t="s">
        <v>32</v>
      </c>
      <c r="B19" s="22">
        <f t="shared" si="2"/>
        <v>36.964399999999991</v>
      </c>
      <c r="C19" s="22">
        <f>Dec!E25</f>
        <v>4.3360000000000003</v>
      </c>
      <c r="D19" s="22">
        <f>Dec!E38</f>
        <v>0.97560000000000002</v>
      </c>
      <c r="E19" s="50">
        <f t="shared" si="0"/>
        <v>40.324799999999989</v>
      </c>
      <c r="F19" s="49"/>
      <c r="G19" s="49"/>
    </row>
    <row r="21" spans="1:7" x14ac:dyDescent="0.25">
      <c r="A21" t="s">
        <v>86</v>
      </c>
    </row>
    <row r="22" spans="1:7" x14ac:dyDescent="0.25">
      <c r="A22" t="s">
        <v>87</v>
      </c>
      <c r="B22" s="51" t="s">
        <v>93</v>
      </c>
    </row>
    <row r="23" spans="1:7" x14ac:dyDescent="0.25">
      <c r="A23" t="s">
        <v>88</v>
      </c>
      <c r="B23" s="51" t="s">
        <v>94</v>
      </c>
    </row>
    <row r="24" spans="1:7" x14ac:dyDescent="0.25">
      <c r="A24" t="s">
        <v>89</v>
      </c>
      <c r="B24" s="51" t="s">
        <v>119</v>
      </c>
    </row>
    <row r="25" spans="1:7" x14ac:dyDescent="0.25">
      <c r="A25" t="s">
        <v>90</v>
      </c>
      <c r="B25" s="51" t="s">
        <v>120</v>
      </c>
    </row>
    <row r="26" spans="1:7" x14ac:dyDescent="0.25">
      <c r="A26" t="s">
        <v>91</v>
      </c>
      <c r="B26" s="51" t="s">
        <v>95</v>
      </c>
    </row>
    <row r="27" spans="1:7" x14ac:dyDescent="0.25">
      <c r="A27" t="s">
        <v>92</v>
      </c>
      <c r="B27" s="51" t="s">
        <v>96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39</v>
      </c>
      <c r="G1" s="10" t="s">
        <v>2</v>
      </c>
      <c r="H1" s="10" t="s">
        <v>38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40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85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81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60</v>
      </c>
      <c r="H4" s="4" t="s">
        <v>80</v>
      </c>
      <c r="I4" s="4">
        <v>42033</v>
      </c>
      <c r="J4" s="41" t="s">
        <v>61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82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83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84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75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97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39</v>
      </c>
      <c r="G29" s="10" t="s">
        <v>2</v>
      </c>
      <c r="H29" s="10" t="s">
        <v>38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40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117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52</v>
      </c>
      <c r="H31" s="3" t="s">
        <v>78</v>
      </c>
      <c r="I31" s="4">
        <v>42032</v>
      </c>
      <c r="J31" s="1" t="s">
        <v>66</v>
      </c>
    </row>
    <row r="32" spans="1:11" x14ac:dyDescent="0.25">
      <c r="B32" s="8" t="s">
        <v>118</v>
      </c>
    </row>
    <row r="38" spans="3:6" x14ac:dyDescent="0.25">
      <c r="C38" s="45"/>
      <c r="D38" s="47" t="s">
        <v>98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2" sqref="B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39</v>
      </c>
      <c r="G1" s="10" t="s">
        <v>2</v>
      </c>
      <c r="H1" s="10" t="s">
        <v>38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40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85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81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60</v>
      </c>
      <c r="H4" s="4" t="s">
        <v>80</v>
      </c>
      <c r="I4" s="4">
        <v>42033</v>
      </c>
      <c r="J4" s="41" t="s">
        <v>61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82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83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84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75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106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39</v>
      </c>
      <c r="G29" s="10" t="s">
        <v>2</v>
      </c>
      <c r="H29" s="10" t="s">
        <v>38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40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117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52</v>
      </c>
      <c r="H31" s="3" t="s">
        <v>78</v>
      </c>
      <c r="I31" s="4">
        <v>42037</v>
      </c>
      <c r="J31" s="1" t="s">
        <v>66</v>
      </c>
    </row>
    <row r="32" spans="1:11" x14ac:dyDescent="0.25">
      <c r="B32" s="8" t="s">
        <v>118</v>
      </c>
    </row>
    <row r="38" spans="3:6" x14ac:dyDescent="0.25">
      <c r="C38" s="45"/>
      <c r="D38" s="47" t="s">
        <v>98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2" sqref="B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39</v>
      </c>
      <c r="G1" s="10" t="s">
        <v>2</v>
      </c>
      <c r="H1" s="10" t="s">
        <v>38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40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85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81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60</v>
      </c>
      <c r="H4" s="4" t="s">
        <v>80</v>
      </c>
      <c r="I4" s="4">
        <v>42033</v>
      </c>
      <c r="J4" s="41" t="s">
        <v>61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82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83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84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75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107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39</v>
      </c>
      <c r="G29" s="10" t="s">
        <v>2</v>
      </c>
      <c r="H29" s="10" t="s">
        <v>38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40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117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52</v>
      </c>
      <c r="H31" s="3" t="s">
        <v>78</v>
      </c>
      <c r="I31" s="4">
        <v>42067</v>
      </c>
      <c r="J31" s="1" t="s">
        <v>66</v>
      </c>
    </row>
    <row r="32" spans="1:11" x14ac:dyDescent="0.25">
      <c r="B32" s="8" t="s">
        <v>118</v>
      </c>
    </row>
    <row r="38" spans="3:6" x14ac:dyDescent="0.25">
      <c r="C38" s="45"/>
      <c r="D38" s="47" t="s">
        <v>98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2" sqref="B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39</v>
      </c>
      <c r="G1" s="10" t="s">
        <v>2</v>
      </c>
      <c r="H1" s="10" t="s">
        <v>38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40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85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81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60</v>
      </c>
      <c r="H4" s="4" t="s">
        <v>80</v>
      </c>
      <c r="I4" s="4">
        <v>42033</v>
      </c>
      <c r="J4" s="41" t="s">
        <v>61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82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83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84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75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108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39</v>
      </c>
      <c r="G29" s="10" t="s">
        <v>2</v>
      </c>
      <c r="H29" s="10" t="s">
        <v>38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40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117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52</v>
      </c>
      <c r="H31" s="3" t="s">
        <v>78</v>
      </c>
      <c r="I31" s="4">
        <v>42098</v>
      </c>
      <c r="J31" s="1" t="s">
        <v>66</v>
      </c>
    </row>
    <row r="32" spans="1:11" x14ac:dyDescent="0.25">
      <c r="B32" s="8" t="s">
        <v>118</v>
      </c>
    </row>
    <row r="38" spans="3:6" x14ac:dyDescent="0.25">
      <c r="C38" s="45"/>
      <c r="D38" s="47" t="s">
        <v>98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1" sqref="B31:B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39</v>
      </c>
      <c r="G1" s="10" t="s">
        <v>2</v>
      </c>
      <c r="H1" s="10" t="s">
        <v>38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40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85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81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60</v>
      </c>
      <c r="H4" s="4" t="s">
        <v>80</v>
      </c>
      <c r="I4" s="4">
        <v>42033</v>
      </c>
      <c r="J4" s="41" t="s">
        <v>61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82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83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84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75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116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39</v>
      </c>
      <c r="G29" s="10" t="s">
        <v>2</v>
      </c>
      <c r="H29" s="10" t="s">
        <v>38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40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117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52</v>
      </c>
      <c r="H31" s="3" t="s">
        <v>78</v>
      </c>
      <c r="I31" s="4">
        <v>42130</v>
      </c>
      <c r="J31" s="1" t="s">
        <v>66</v>
      </c>
    </row>
    <row r="32" spans="1:11" x14ac:dyDescent="0.25">
      <c r="B32" s="8" t="s">
        <v>118</v>
      </c>
    </row>
    <row r="38" spans="3:6" x14ac:dyDescent="0.25">
      <c r="C38" s="45"/>
      <c r="D38" s="47" t="s">
        <v>98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1" sqref="B31:B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39</v>
      </c>
      <c r="G1" s="10" t="s">
        <v>2</v>
      </c>
      <c r="H1" s="10" t="s">
        <v>38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40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85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81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60</v>
      </c>
      <c r="H4" s="4" t="s">
        <v>80</v>
      </c>
      <c r="I4" s="4">
        <v>42033</v>
      </c>
      <c r="J4" s="41" t="s">
        <v>61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82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83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84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75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115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39</v>
      </c>
      <c r="G29" s="10" t="s">
        <v>2</v>
      </c>
      <c r="H29" s="10" t="s">
        <v>38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40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117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52</v>
      </c>
      <c r="H31" s="3" t="s">
        <v>78</v>
      </c>
      <c r="I31" s="4">
        <v>42163</v>
      </c>
      <c r="J31" s="1" t="s">
        <v>66</v>
      </c>
    </row>
    <row r="32" spans="1:11" x14ac:dyDescent="0.25">
      <c r="B32" s="8" t="s">
        <v>118</v>
      </c>
    </row>
    <row r="38" spans="3:6" x14ac:dyDescent="0.25">
      <c r="C38" s="45"/>
      <c r="D38" s="47" t="s">
        <v>98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1" sqref="B31:B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39</v>
      </c>
      <c r="G1" s="10" t="s">
        <v>2</v>
      </c>
      <c r="H1" s="10" t="s">
        <v>38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40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85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81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60</v>
      </c>
      <c r="H4" s="4" t="s">
        <v>80</v>
      </c>
      <c r="I4" s="4">
        <v>42033</v>
      </c>
      <c r="J4" s="41" t="s">
        <v>61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82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83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84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75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114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39</v>
      </c>
      <c r="G29" s="10" t="s">
        <v>2</v>
      </c>
      <c r="H29" s="10" t="s">
        <v>38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40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117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52</v>
      </c>
      <c r="H31" s="3" t="s">
        <v>78</v>
      </c>
      <c r="I31" s="4">
        <v>42200</v>
      </c>
      <c r="J31" s="1" t="s">
        <v>66</v>
      </c>
    </row>
    <row r="32" spans="1:11" x14ac:dyDescent="0.25">
      <c r="B32" s="8" t="s">
        <v>118</v>
      </c>
    </row>
    <row r="38" spans="3:6" x14ac:dyDescent="0.25">
      <c r="C38" s="45"/>
      <c r="D38" s="47" t="s">
        <v>98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Instructions and Sample</vt:lpstr>
      <vt:lpstr>Summary</vt:lpstr>
      <vt:lpstr>Jan</vt:lpstr>
      <vt:lpstr>Feb</vt:lpstr>
      <vt:lpstr>Mar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April!Tax</vt:lpstr>
      <vt:lpstr>Aug!Tax</vt:lpstr>
      <vt:lpstr>Dec!Tax</vt:lpstr>
      <vt:lpstr>Feb!Tax</vt:lpstr>
      <vt:lpstr>'Instructions and Sample'!Tax</vt:lpstr>
      <vt:lpstr>Jan!Tax</vt:lpstr>
      <vt:lpstr>July!Tax</vt:lpstr>
      <vt:lpstr>June!Tax</vt:lpstr>
      <vt:lpstr>Mar!Tax</vt:lpstr>
      <vt:lpstr>May!Tax</vt:lpstr>
      <vt:lpstr>Nov!Tax</vt:lpstr>
      <vt:lpstr>Oct!Tax</vt:lpstr>
      <vt:lpstr>Sept!Tax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DianaHP</dc:creator>
  <cp:lastModifiedBy>DianaHP</cp:lastModifiedBy>
  <dcterms:created xsi:type="dcterms:W3CDTF">2015-01-17T21:10:08Z</dcterms:created>
  <dcterms:modified xsi:type="dcterms:W3CDTF">2015-03-17T23:44:24Z</dcterms:modified>
</cp:coreProperties>
</file>